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146" activeTab="0"/>
  </bookViews>
  <sheets>
    <sheet name="кроссворд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<sst xmlns="http://schemas.openxmlformats.org/spreadsheetml/2006/main" count="26" uniqueCount="16">
  <si>
    <t>РАСЧЕТ БАЛЛОВ:</t>
  </si>
  <si>
    <t>ИТОГО:</t>
  </si>
  <si>
    <t>ВНИМАНИЕ! ПЕРЕД НАЧАЛОМ РАБОТЫ НАЖМИ КЛАВИШУ CAPS LOCK.</t>
  </si>
  <si>
    <t>Вопросы:</t>
  </si>
  <si>
    <t>ВОПРОСЫ</t>
  </si>
  <si>
    <t xml:space="preserve">        Кроссворд «Окружность»</t>
  </si>
  <si>
    <r>
      <t>1.</t>
    </r>
    <r>
      <rPr>
        <sz val="10"/>
        <rFont val="Arial Cyr"/>
        <family val="0"/>
      </rPr>
      <t xml:space="preserve"> Геометрическая фигура, состоящая из всех точек плоскости, расположенных на заданном расстоянии от данной точки</t>
    </r>
  </si>
  <si>
    <r>
      <t>2.</t>
    </r>
    <r>
      <rPr>
        <sz val="10"/>
        <rFont val="Arial Cyr"/>
        <family val="0"/>
      </rPr>
      <t xml:space="preserve"> Отрезок, соединяющий две точки окружности и проходящий через центр этой окружности</t>
    </r>
  </si>
  <si>
    <r>
      <t>3.</t>
    </r>
    <r>
      <rPr>
        <sz val="10"/>
        <rFont val="Arial Cyr"/>
        <family val="0"/>
      </rPr>
      <t xml:space="preserve"> Отношение длины окружности к её диаметру</t>
    </r>
  </si>
  <si>
    <r>
      <t xml:space="preserve">4. </t>
    </r>
    <r>
      <rPr>
        <sz val="10"/>
        <rFont val="Arial Cyr"/>
        <family val="0"/>
      </rPr>
      <t>Отрезок, соединяющий любые две точки окружности</t>
    </r>
  </si>
  <si>
    <r>
      <t>5.</t>
    </r>
    <r>
      <rPr>
        <sz val="10"/>
        <rFont val="Arial Cyr"/>
        <family val="0"/>
      </rPr>
      <t xml:space="preserve"> Часть круга, ограниченная дугой и двумя радиусами, соединяющими концы дуги с центром круга</t>
    </r>
  </si>
  <si>
    <r>
      <t xml:space="preserve">6. </t>
    </r>
    <r>
      <rPr>
        <sz val="10"/>
        <rFont val="Arial Cyr"/>
        <family val="0"/>
      </rPr>
      <t>Отрезок, соединяющий центр окружности с какой-либо точкой окружности</t>
    </r>
  </si>
  <si>
    <r>
      <t xml:space="preserve">8. </t>
    </r>
    <r>
      <rPr>
        <sz val="10"/>
        <rFont val="Arial Cyr"/>
        <family val="0"/>
      </rPr>
      <t>Часть плоскости, ограниченная окружностью</t>
    </r>
  </si>
  <si>
    <t>РЕЗУЛЬТАТ:</t>
  </si>
  <si>
    <t>ПОСЛЕ ВЫПОЛНЕНИЯ РАБОТЫ ПЕРЕЙДИТЕ ПО СТРЕЛКЕ, ЧТОБЫ ПОСМОТРЕТЬ РЕЗУЛЬТАТ</t>
  </si>
  <si>
    <r>
      <t xml:space="preserve">7. </t>
    </r>
    <r>
      <rPr>
        <sz val="10"/>
        <rFont val="Arial Cyr"/>
        <family val="0"/>
      </rPr>
      <t>Учёный, который ввёл понятие числа "пи"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</si>
</sst>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24"/>
      <color indexed="12"/>
      <name val="Arial Cyr"/>
      <family val="2"/>
    </font>
    <font>
      <b/>
      <sz val="12"/>
      <color indexed="17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17"/>
      <name val="Agency FB"/>
      <family val="2"/>
    </font>
    <font>
      <b/>
      <sz val="16"/>
      <color indexed="10"/>
      <name val="Arial Cyr"/>
      <family val="0"/>
    </font>
    <font>
      <b/>
      <sz val="11"/>
      <name val="Arial Cyr"/>
      <family val="2"/>
    </font>
    <font>
      <b/>
      <sz val="12"/>
      <color indexed="48"/>
      <name val="Arial Cyr"/>
      <family val="0"/>
    </font>
    <font>
      <sz val="10"/>
      <color indexed="4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 horizontal="center"/>
      <protection hidden="1" locked="0"/>
    </xf>
    <xf numFmtId="0" fontId="0" fillId="2" borderId="2" xfId="0" applyFill="1" applyBorder="1" applyAlignment="1" applyProtection="1">
      <alignment horizontal="center"/>
      <protection hidden="1" locked="0"/>
    </xf>
    <xf numFmtId="0" fontId="0" fillId="2" borderId="3" xfId="0" applyFill="1" applyBorder="1" applyAlignment="1" applyProtection="1">
      <alignment horizontal="center"/>
      <protection hidden="1" locked="0"/>
    </xf>
    <xf numFmtId="0" fontId="0" fillId="2" borderId="4" xfId="0" applyFill="1" applyBorder="1" applyAlignment="1" applyProtection="1">
      <alignment horizontal="center"/>
      <protection hidden="1" locked="0"/>
    </xf>
    <xf numFmtId="0" fontId="0" fillId="2" borderId="5" xfId="0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left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86;&#1090;&#1074;&#1077;&#1090;&#109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2933700</xdr:colOff>
      <xdr:row>14</xdr:row>
      <xdr:rowOff>209550</xdr:rowOff>
    </xdr:from>
    <xdr:to>
      <xdr:col>13</xdr:col>
      <xdr:colOff>3886200</xdr:colOff>
      <xdr:row>17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924925" y="4533900"/>
          <a:ext cx="962025" cy="504825"/>
        </a:xfrm>
        <a:prstGeom prst="righ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N23" sqref="N23"/>
    </sheetView>
  </sheetViews>
  <sheetFormatPr defaultColWidth="9.00390625" defaultRowHeight="12.75"/>
  <cols>
    <col min="1" max="1" width="2.875" style="2" customWidth="1"/>
    <col min="2" max="2" width="3.625" style="2" customWidth="1"/>
    <col min="3" max="12" width="6.75390625" style="2" customWidth="1"/>
    <col min="13" max="13" width="4.625" style="2" customWidth="1"/>
    <col min="14" max="14" width="58.75390625" style="1" customWidth="1"/>
    <col min="15" max="16384" width="9.125" style="1" customWidth="1"/>
  </cols>
  <sheetData>
    <row r="1" spans="1:14" ht="27" customHeight="1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2.25" customHeight="1"/>
    <row r="3" ht="13.5" customHeight="1" thickBot="1">
      <c r="E3" s="3">
        <v>6</v>
      </c>
    </row>
    <row r="4" spans="2:14" ht="29.25" customHeight="1" thickBot="1">
      <c r="B4" s="4">
        <v>1</v>
      </c>
      <c r="C4" s="16"/>
      <c r="D4" s="17"/>
      <c r="E4" s="16"/>
      <c r="F4" s="18"/>
      <c r="G4" s="16"/>
      <c r="H4" s="16"/>
      <c r="I4" s="16"/>
      <c r="J4" s="16"/>
      <c r="K4" s="16"/>
      <c r="L4" s="16"/>
      <c r="N4" s="6" t="s">
        <v>3</v>
      </c>
    </row>
    <row r="5" spans="5:14" ht="29.25" customHeight="1" thickBot="1">
      <c r="E5" s="19"/>
      <c r="G5" s="3">
        <v>7</v>
      </c>
      <c r="N5" s="7" t="s">
        <v>6</v>
      </c>
    </row>
    <row r="6" spans="4:14" ht="29.25" customHeight="1" thickBot="1">
      <c r="D6" s="4">
        <v>2</v>
      </c>
      <c r="E6" s="19"/>
      <c r="F6" s="17"/>
      <c r="G6" s="16"/>
      <c r="H6" s="18"/>
      <c r="I6" s="16"/>
      <c r="J6" s="16"/>
      <c r="K6" s="16"/>
      <c r="N6" s="7" t="s">
        <v>7</v>
      </c>
    </row>
    <row r="7" spans="3:14" ht="29.25" customHeight="1" thickBot="1">
      <c r="C7" s="4">
        <v>3</v>
      </c>
      <c r="D7" s="16"/>
      <c r="E7" s="16"/>
      <c r="G7" s="19"/>
      <c r="N7" s="7" t="s">
        <v>8</v>
      </c>
    </row>
    <row r="8" spans="5:14" ht="29.25" customHeight="1" thickBot="1">
      <c r="E8" s="20"/>
      <c r="F8" s="4">
        <v>4</v>
      </c>
      <c r="G8" s="16"/>
      <c r="H8" s="16"/>
      <c r="I8" s="16"/>
      <c r="J8" s="16"/>
      <c r="K8" s="16"/>
      <c r="N8" s="7" t="s">
        <v>9</v>
      </c>
    </row>
    <row r="9" spans="5:14" ht="29.25" customHeight="1" thickBot="1">
      <c r="E9" s="16"/>
      <c r="G9" s="20"/>
      <c r="K9" s="3">
        <v>8</v>
      </c>
      <c r="N9" s="7" t="s">
        <v>10</v>
      </c>
    </row>
    <row r="10" spans="7:14" ht="29.25" customHeight="1" thickBot="1">
      <c r="G10" s="19"/>
      <c r="K10" s="16"/>
      <c r="N10" s="7" t="s">
        <v>11</v>
      </c>
    </row>
    <row r="11" spans="5:14" ht="29.25" customHeight="1" thickBot="1">
      <c r="E11" s="4">
        <v>5</v>
      </c>
      <c r="F11" s="16"/>
      <c r="G11" s="16"/>
      <c r="H11" s="16"/>
      <c r="I11" s="16"/>
      <c r="J11" s="17"/>
      <c r="K11" s="16"/>
      <c r="N11" s="7" t="s">
        <v>15</v>
      </c>
    </row>
    <row r="12" spans="7:14" ht="29.25" customHeight="1" thickBot="1">
      <c r="G12" s="20"/>
      <c r="K12" s="16"/>
      <c r="N12" s="7" t="s">
        <v>12</v>
      </c>
    </row>
    <row r="13" spans="11:14" ht="29.25" customHeight="1" thickBot="1">
      <c r="K13" s="16"/>
      <c r="N13" s="8"/>
    </row>
    <row r="14" ht="5.25" customHeight="1">
      <c r="N14" s="8"/>
    </row>
    <row r="15" spans="3:14" ht="18" customHeight="1">
      <c r="C15" s="10" t="s">
        <v>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3:14" ht="6.75" customHeight="1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/>
    </row>
    <row r="17" spans="3:14" ht="19.5" customHeight="1">
      <c r="C17" s="10" t="s">
        <v>14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8" customHeight="1"/>
    <row r="25" spans="1:10" ht="0.75" customHeight="1">
      <c r="A25" s="14"/>
      <c r="B25" s="15"/>
      <c r="C25" s="15" t="s">
        <v>0</v>
      </c>
      <c r="D25" s="15"/>
      <c r="E25" s="15"/>
      <c r="F25" s="15"/>
      <c r="G25" s="15"/>
      <c r="H25" s="15"/>
      <c r="I25" s="15"/>
      <c r="J25" s="15"/>
    </row>
    <row r="26" spans="1:10" ht="0.75" customHeight="1" hidden="1">
      <c r="A26" s="14" t="s">
        <v>4</v>
      </c>
      <c r="B26" s="15"/>
      <c r="C26" s="15"/>
      <c r="D26" s="15"/>
      <c r="E26" s="15"/>
      <c r="F26" s="15">
        <f>IF(AND(C4="О",D4="К",E4="Р",F4="У",G4="Ж",H4="Н",I4="О",J4="С",K4="Т",L4="Ь"),1,0)</f>
        <v>0</v>
      </c>
      <c r="G26" s="15">
        <f>IF(AND(E6="Д",F6="И",G6="А",H6="М",I6="Е",J6="Т",K6="Р"),1,0)</f>
        <v>0</v>
      </c>
      <c r="H26" s="15">
        <f>IF(AND(D7="П",E7="И"),1,0)</f>
        <v>0</v>
      </c>
      <c r="I26" s="15">
        <f>IF(AND(G8="Х",H8="О",I8="Р",J8="Д",K8="А"),1,0)</f>
        <v>0</v>
      </c>
      <c r="J26" s="15"/>
    </row>
    <row r="27" spans="1:10" ht="1.5" customHeight="1" hidden="1">
      <c r="A27" s="14"/>
      <c r="B27" s="15"/>
      <c r="C27" s="15"/>
      <c r="D27" s="15"/>
      <c r="E27" s="15"/>
      <c r="F27" s="15">
        <f>IF(AND(F11="С",G11="Е",H11="К",I11="Т",J11="О",K11="Р"),1,0)</f>
        <v>0</v>
      </c>
      <c r="G27" s="15">
        <f>IF(AND(E4="Р",E5="А",E6="Д",E7="И",E8="У",E9="С"),1,0)</f>
        <v>0</v>
      </c>
      <c r="H27" s="15">
        <f>IF(AND(G6="А",G7="Р",G8="Х",G9="И",G10="М",G11="Е",G12="Д"),1,0)</f>
        <v>0</v>
      </c>
      <c r="I27" s="15">
        <f>IF(AND(K10="К",K11="Р",K12="У",K13="Г"),1,0)</f>
        <v>0</v>
      </c>
      <c r="J27" s="15"/>
    </row>
    <row r="28" spans="4:10" ht="0.75" customHeight="1" hidden="1">
      <c r="D28" s="15"/>
      <c r="E28" s="15"/>
      <c r="F28" s="15"/>
      <c r="G28" s="15"/>
      <c r="H28" s="15"/>
      <c r="I28" s="15"/>
      <c r="J28" s="15"/>
    </row>
    <row r="29" ht="19.5" customHeight="1" hidden="1"/>
    <row r="30" spans="1:3" ht="5.25" customHeight="1" hidden="1">
      <c r="A30" s="14" t="s">
        <v>1</v>
      </c>
      <c r="B30" s="15"/>
      <c r="C30" s="15">
        <f>SUM(F26:I27)</f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 sheet="1" objects="1" scenarios="1"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N23" sqref="N23"/>
    </sheetView>
  </sheetViews>
  <sheetFormatPr defaultColWidth="9.00390625" defaultRowHeight="12.75"/>
  <cols>
    <col min="1" max="1" width="2.875" style="2" customWidth="1"/>
    <col min="2" max="2" width="3.625" style="2" customWidth="1"/>
    <col min="3" max="12" width="6.75390625" style="2" customWidth="1"/>
    <col min="13" max="13" width="4.625" style="2" customWidth="1"/>
    <col min="14" max="14" width="58.75390625" style="1" customWidth="1"/>
    <col min="15" max="16384" width="9.125" style="1" customWidth="1"/>
  </cols>
  <sheetData>
    <row r="1" spans="1:14" ht="30.75" customHeight="1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3.75" customHeight="1"/>
    <row r="3" ht="19.5" customHeight="1" thickBot="1">
      <c r="E3" s="3">
        <v>6</v>
      </c>
    </row>
    <row r="4" spans="2:14" ht="30" customHeight="1" thickBot="1">
      <c r="B4" s="4">
        <v>1</v>
      </c>
      <c r="C4" s="5" t="str">
        <f>IF(кроссворд!C4="О","О","?")</f>
        <v>?</v>
      </c>
      <c r="D4" s="5" t="str">
        <f>IF(кроссворд!D4="К","К","?")</f>
        <v>?</v>
      </c>
      <c r="E4" s="5" t="str">
        <f>IF(кроссворд!E4="Р","Р","?")</f>
        <v>?</v>
      </c>
      <c r="F4" s="5" t="str">
        <f>IF(кроссворд!F4="У","У","?")</f>
        <v>?</v>
      </c>
      <c r="G4" s="5" t="str">
        <f>IF(кроссворд!G4="Ж","Ж","?")</f>
        <v>?</v>
      </c>
      <c r="H4" s="5" t="str">
        <f>IF(кроссворд!H4="Н","Н","?")</f>
        <v>?</v>
      </c>
      <c r="I4" s="5" t="str">
        <f>IF(кроссворд!I4="О","О","?")</f>
        <v>?</v>
      </c>
      <c r="J4" s="5" t="str">
        <f>IF(кроссворд!J4="С","С","?")</f>
        <v>?</v>
      </c>
      <c r="K4" s="5" t="str">
        <f>IF(кроссворд!K4="Т","Т","?")</f>
        <v>?</v>
      </c>
      <c r="L4" s="5" t="str">
        <f>IF(кроссворд!L4="Ь","Ь","?")</f>
        <v>?</v>
      </c>
      <c r="N4" s="6" t="s">
        <v>3</v>
      </c>
    </row>
    <row r="5" spans="5:14" ht="30" customHeight="1" thickBot="1">
      <c r="E5" s="5" t="str">
        <f>IF(кроссворд!E5="А","А","?")</f>
        <v>?</v>
      </c>
      <c r="G5" s="3">
        <v>7</v>
      </c>
      <c r="N5" s="7" t="s">
        <v>6</v>
      </c>
    </row>
    <row r="6" spans="4:14" ht="30" customHeight="1" thickBot="1">
      <c r="D6" s="4">
        <v>2</v>
      </c>
      <c r="E6" s="5" t="str">
        <f>IF(кроссворд!E6="Д","Д","?")</f>
        <v>?</v>
      </c>
      <c r="F6" s="5" t="str">
        <f>IF(кроссворд!F6="И","И","?")</f>
        <v>?</v>
      </c>
      <c r="G6" s="5" t="str">
        <f>IF(кроссворд!G6="А","А","?")</f>
        <v>?</v>
      </c>
      <c r="H6" s="5" t="str">
        <f>IF(кроссворд!H6="М","М","?")</f>
        <v>?</v>
      </c>
      <c r="I6" s="5" t="str">
        <f>IF(кроссворд!I6="Е","Е","?")</f>
        <v>?</v>
      </c>
      <c r="J6" s="5" t="str">
        <f>IF(кроссворд!J6="Т","Т","?")</f>
        <v>?</v>
      </c>
      <c r="K6" s="5" t="str">
        <f>IF(кроссворд!K6="Р","Р","?")</f>
        <v>?</v>
      </c>
      <c r="N6" s="7" t="s">
        <v>7</v>
      </c>
    </row>
    <row r="7" spans="3:14" ht="30" customHeight="1" thickBot="1">
      <c r="C7" s="4">
        <v>3</v>
      </c>
      <c r="D7" s="5" t="str">
        <f>IF(кроссворд!D7="П","П","?")</f>
        <v>?</v>
      </c>
      <c r="E7" s="5" t="str">
        <f>IF(кроссворд!E7="И","И","?")</f>
        <v>?</v>
      </c>
      <c r="G7" s="5" t="str">
        <f>IF(кроссворд!G7="Р","Р","?")</f>
        <v>?</v>
      </c>
      <c r="N7" s="7" t="s">
        <v>8</v>
      </c>
    </row>
    <row r="8" spans="5:14" ht="30" customHeight="1" thickBot="1">
      <c r="E8" s="5" t="str">
        <f>IF(кроссворд!E8="У","У","?")</f>
        <v>?</v>
      </c>
      <c r="F8" s="4">
        <v>4</v>
      </c>
      <c r="G8" s="5" t="str">
        <f>IF(кроссворд!G8="Х","Х","?")</f>
        <v>?</v>
      </c>
      <c r="H8" s="5" t="str">
        <f>IF(кроссворд!H8="О","О","?")</f>
        <v>?</v>
      </c>
      <c r="I8" s="5" t="str">
        <f>IF(кроссворд!I8="Р","Р","?")</f>
        <v>?</v>
      </c>
      <c r="J8" s="5" t="str">
        <f>IF(кроссворд!J8="Д","Д","?")</f>
        <v>?</v>
      </c>
      <c r="K8" s="5" t="str">
        <f>IF(кроссворд!K8="А","А","?")</f>
        <v>?</v>
      </c>
      <c r="N8" s="7" t="s">
        <v>9</v>
      </c>
    </row>
    <row r="9" spans="5:14" ht="30" customHeight="1" thickBot="1">
      <c r="E9" s="5" t="str">
        <f>IF(кроссворд!E9="С","С","?")</f>
        <v>?</v>
      </c>
      <c r="G9" s="5" t="str">
        <f>IF(кроссворд!G9="И","И","?")</f>
        <v>?</v>
      </c>
      <c r="K9" s="3">
        <v>8</v>
      </c>
      <c r="N9" s="7" t="s">
        <v>10</v>
      </c>
    </row>
    <row r="10" spans="7:14" ht="30" customHeight="1" thickBot="1">
      <c r="G10" s="5" t="str">
        <f>IF(кроссворд!G10="М","М","?")</f>
        <v>?</v>
      </c>
      <c r="K10" s="5" t="str">
        <f>IF(кроссворд!K10="К","К","?")</f>
        <v>?</v>
      </c>
      <c r="N10" s="7" t="s">
        <v>11</v>
      </c>
    </row>
    <row r="11" spans="5:14" ht="30" customHeight="1" thickBot="1">
      <c r="E11" s="4">
        <v>5</v>
      </c>
      <c r="F11" s="5" t="str">
        <f>IF(кроссворд!F11="С","С","?")</f>
        <v>?</v>
      </c>
      <c r="G11" s="5" t="str">
        <f>IF(кроссворд!G11="Е","Е","?")</f>
        <v>?</v>
      </c>
      <c r="H11" s="5" t="str">
        <f>IF(кроссворд!H11="К","К","?")</f>
        <v>?</v>
      </c>
      <c r="I11" s="5" t="str">
        <f>IF(кроссворд!I11="Т","Т","?")</f>
        <v>?</v>
      </c>
      <c r="J11" s="5" t="str">
        <f>IF(кроссворд!J11="О","О","?")</f>
        <v>?</v>
      </c>
      <c r="K11" s="5" t="str">
        <f>IF(кроссворд!K11="Р","Р","?")</f>
        <v>?</v>
      </c>
      <c r="N11" s="7" t="s">
        <v>15</v>
      </c>
    </row>
    <row r="12" spans="7:14" ht="30" customHeight="1" thickBot="1">
      <c r="G12" s="5" t="str">
        <f>IF(кроссворд!G12="Д","Д","?")</f>
        <v>?</v>
      </c>
      <c r="K12" s="5" t="str">
        <f>IF(кроссворд!K12="У","У","?")</f>
        <v>?</v>
      </c>
      <c r="N12" s="7" t="s">
        <v>12</v>
      </c>
    </row>
    <row r="13" spans="11:14" ht="30" customHeight="1" thickBot="1">
      <c r="K13" s="5" t="str">
        <f>IF(кроссворд!K13="Г","Г","?")</f>
        <v>?</v>
      </c>
      <c r="N13" s="8"/>
    </row>
    <row r="14" ht="19.5" customHeight="1">
      <c r="N14" s="8"/>
    </row>
    <row r="15" spans="7:14" ht="19.5" customHeight="1">
      <c r="G15" s="6" t="s">
        <v>13</v>
      </c>
      <c r="K15" s="9" t="str">
        <f>IF(OR(кроссворд!C30=8,кроссворд!C30=7),"ТАК ДЕРЖАТЬ!",IF(кроссворд!C30=6,"МОЛОДЕЦ!",IF(OR(кроссворд!C30=5,кроссворд!C30=4,кроссворд!C30=3),"В ОБЩЕМ НЕПЛОХО, НО МОЖНО И ЛУЧШЕ!",IF(кроссворд!C30=0,"В КРОССВОРДЕ НЕ УГАДАНО НИ ОДНО СЛОВО","СЛАБОВАТО! ПОДУЧИ ТЕОРИЮ."))))</f>
        <v>В КРОССВОРДЕ НЕ УГАДАНО НИ ОДНО СЛОВО</v>
      </c>
      <c r="N15" s="8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 sheet="1" objects="1" scenarios="1"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Loner-XP</cp:lastModifiedBy>
  <dcterms:created xsi:type="dcterms:W3CDTF">2011-11-10T01:01:41Z</dcterms:created>
  <dcterms:modified xsi:type="dcterms:W3CDTF">2011-11-17T05:42:56Z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